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0" yWindow="0" windowWidth="25600" windowHeight="166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A12" i="1"/>
  <c r="J12" i="1"/>
  <c r="I11" i="1"/>
  <c r="A11" i="1"/>
  <c r="J11" i="1"/>
  <c r="I10" i="1"/>
  <c r="A10" i="1"/>
  <c r="J10" i="1"/>
  <c r="I9" i="1"/>
  <c r="A9" i="1"/>
  <c r="J9" i="1"/>
  <c r="I8" i="1"/>
  <c r="A8" i="1"/>
  <c r="J8" i="1"/>
  <c r="I7" i="1"/>
  <c r="A7" i="1"/>
  <c r="J7" i="1"/>
  <c r="J3" i="1"/>
  <c r="J4" i="1"/>
  <c r="J5" i="1"/>
  <c r="J6" i="1"/>
  <c r="J2" i="1"/>
  <c r="A3" i="1"/>
  <c r="A4" i="1"/>
  <c r="A5" i="1"/>
  <c r="A6" i="1"/>
  <c r="A2" i="1"/>
  <c r="I3" i="1"/>
  <c r="I4" i="1"/>
  <c r="I5" i="1"/>
  <c r="I6" i="1"/>
  <c r="I2" i="1"/>
</calcChain>
</file>

<file path=xl/sharedStrings.xml><?xml version="1.0" encoding="utf-8"?>
<sst xmlns="http://schemas.openxmlformats.org/spreadsheetml/2006/main" count="10" uniqueCount="10">
  <si>
    <t xml:space="preserve">T(°C) </t>
  </si>
  <si>
    <t>U_thermo (mV)</t>
  </si>
  <si>
    <t>R_PT100 (kO)</t>
  </si>
  <si>
    <t>u1</t>
  </si>
  <si>
    <t>u2</t>
  </si>
  <si>
    <t>u3</t>
  </si>
  <si>
    <t>ln(R )</t>
  </si>
  <si>
    <t>1/T</t>
  </si>
  <si>
    <t>R_thermistance (kO)</t>
  </si>
  <si>
    <t>T(°K)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</si>
</sst>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R_PT100 (kO) = f(T(K))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R_PT100 (kO)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Feuil1!$A$2:$A$11</c:f>
              <c:numCache>
                <c:formatCode>General</c:formatCode>
                <c:ptCount val="10"/>
                <c:pt idx="0">
                  <c:v>335.38</c:v>
                </c:pt>
                <c:pt idx="1">
                  <c:v>333.64</c:v>
                </c:pt>
                <c:pt idx="2">
                  <c:v>331.5599999999999</c:v>
                </c:pt>
                <c:pt idx="3">
                  <c:v>330.28</c:v>
                </c:pt>
                <c:pt idx="4">
                  <c:v>326.8099999999999</c:v>
                </c:pt>
                <c:pt idx="5">
                  <c:v>323.29</c:v>
                </c:pt>
                <c:pt idx="6">
                  <c:v>320.9</c:v>
                </c:pt>
                <c:pt idx="7">
                  <c:v>317.72</c:v>
                </c:pt>
                <c:pt idx="8">
                  <c:v>315.82</c:v>
                </c:pt>
                <c:pt idx="9">
                  <c:v>312.09</c:v>
                </c:pt>
              </c:numCache>
            </c:numRef>
          </c:xVal>
          <c:yVal>
            <c:numRef>
              <c:f>Feuil1!$C$2:$C$11</c:f>
              <c:numCache>
                <c:formatCode>General</c:formatCode>
                <c:ptCount val="10"/>
                <c:pt idx="0">
                  <c:v>0.121</c:v>
                </c:pt>
                <c:pt idx="1">
                  <c:v>0.119</c:v>
                </c:pt>
                <c:pt idx="2">
                  <c:v>0.119</c:v>
                </c:pt>
                <c:pt idx="3">
                  <c:v>0.118</c:v>
                </c:pt>
                <c:pt idx="4">
                  <c:v>0.117</c:v>
                </c:pt>
                <c:pt idx="5">
                  <c:v>0.116</c:v>
                </c:pt>
                <c:pt idx="6">
                  <c:v>0.116</c:v>
                </c:pt>
                <c:pt idx="7">
                  <c:v>0.1148</c:v>
                </c:pt>
                <c:pt idx="8">
                  <c:v>0.1143</c:v>
                </c:pt>
                <c:pt idx="9">
                  <c:v>0.113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017800"/>
        <c:axId val="2132626920"/>
      </c:scatterChart>
      <c:valAx>
        <c:axId val="2132017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2626920"/>
        <c:crosses val="autoZero"/>
        <c:crossBetween val="midCat"/>
      </c:valAx>
      <c:valAx>
        <c:axId val="2132626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20178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U_thermo = f(T)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Feuil1!$C$1</c:f>
              <c:strCache>
                <c:ptCount val="1"/>
                <c:pt idx="0">
                  <c:v>R_PT100 (kO)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Feuil1!$A$2:$A$11</c:f>
              <c:numCache>
                <c:formatCode>General</c:formatCode>
                <c:ptCount val="10"/>
                <c:pt idx="0">
                  <c:v>335.38</c:v>
                </c:pt>
                <c:pt idx="1">
                  <c:v>333.64</c:v>
                </c:pt>
                <c:pt idx="2">
                  <c:v>331.5599999999999</c:v>
                </c:pt>
                <c:pt idx="3">
                  <c:v>330.28</c:v>
                </c:pt>
                <c:pt idx="4">
                  <c:v>326.8099999999999</c:v>
                </c:pt>
                <c:pt idx="5">
                  <c:v>323.29</c:v>
                </c:pt>
                <c:pt idx="6">
                  <c:v>320.9</c:v>
                </c:pt>
                <c:pt idx="7">
                  <c:v>317.72</c:v>
                </c:pt>
                <c:pt idx="8">
                  <c:v>315.82</c:v>
                </c:pt>
                <c:pt idx="9">
                  <c:v>312.09</c:v>
                </c:pt>
              </c:numCache>
            </c:numRef>
          </c:xVal>
          <c:yVal>
            <c:numRef>
              <c:f>Feuil1!$E$2:$E$11</c:f>
              <c:numCache>
                <c:formatCode>General</c:formatCode>
                <c:ptCount val="10"/>
                <c:pt idx="0">
                  <c:v>1.98</c:v>
                </c:pt>
                <c:pt idx="1">
                  <c:v>1.82</c:v>
                </c:pt>
                <c:pt idx="2">
                  <c:v>1.69</c:v>
                </c:pt>
                <c:pt idx="3">
                  <c:v>1.58</c:v>
                </c:pt>
                <c:pt idx="4">
                  <c:v>1.37</c:v>
                </c:pt>
                <c:pt idx="5">
                  <c:v>1.25</c:v>
                </c:pt>
                <c:pt idx="6">
                  <c:v>1.08</c:v>
                </c:pt>
                <c:pt idx="7">
                  <c:v>0.94</c:v>
                </c:pt>
                <c:pt idx="8">
                  <c:v>0.85</c:v>
                </c:pt>
                <c:pt idx="9">
                  <c:v>0.71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758904"/>
        <c:axId val="2140932696"/>
      </c:scatterChart>
      <c:valAx>
        <c:axId val="214075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0932696"/>
        <c:crosses val="autoZero"/>
        <c:crossBetween val="midCat"/>
      </c:valAx>
      <c:valAx>
        <c:axId val="214093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758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ln(R) = f(1/T)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Feuil1!$J$1</c:f>
              <c:strCache>
                <c:ptCount val="1"/>
                <c:pt idx="0">
                  <c:v>1/T</c:v>
                </c:pt>
              </c:strCache>
            </c:strRef>
          </c:tx>
          <c:spPr>
            <a:ln w="47625">
              <a:noFill/>
            </a:ln>
          </c:spPr>
          <c:marker>
            <c:symbol val="x"/>
            <c:size val="9"/>
          </c:marker>
          <c:xVal>
            <c:numRef>
              <c:f>Feuil1!$I$2:$I$10</c:f>
              <c:numCache>
                <c:formatCode>General</c:formatCode>
                <c:ptCount val="9"/>
                <c:pt idx="0">
                  <c:v>1.186928369716677</c:v>
                </c:pt>
                <c:pt idx="1">
                  <c:v>1.268917492966318</c:v>
                </c:pt>
                <c:pt idx="2">
                  <c:v>1.345993064346365</c:v>
                </c:pt>
                <c:pt idx="3">
                  <c:v>1.414395791230765</c:v>
                </c:pt>
                <c:pt idx="4">
                  <c:v>1.525838888557787</c:v>
                </c:pt>
                <c:pt idx="5">
                  <c:v>1.606433403413802</c:v>
                </c:pt>
                <c:pt idx="6">
                  <c:v>1.687324451091171</c:v>
                </c:pt>
                <c:pt idx="7">
                  <c:v>1.772066835882319</c:v>
                </c:pt>
                <c:pt idx="8">
                  <c:v>1.822450316548852</c:v>
                </c:pt>
              </c:numCache>
            </c:numRef>
          </c:xVal>
          <c:yVal>
            <c:numRef>
              <c:f>Feuil1!$J$2:$J$10</c:f>
              <c:numCache>
                <c:formatCode>General</c:formatCode>
                <c:ptCount val="9"/>
                <c:pt idx="0">
                  <c:v>0.00298169240861113</c:v>
                </c:pt>
                <c:pt idx="1">
                  <c:v>0.00299724253686608</c:v>
                </c:pt>
                <c:pt idx="2">
                  <c:v>0.00301604536132223</c:v>
                </c:pt>
                <c:pt idx="3">
                  <c:v>0.00302773404384159</c:v>
                </c:pt>
                <c:pt idx="4">
                  <c:v>0.0030598818885591</c:v>
                </c:pt>
                <c:pt idx="5">
                  <c:v>0.00309319805747162</c:v>
                </c:pt>
                <c:pt idx="6">
                  <c:v>0.00311623558741041</c:v>
                </c:pt>
                <c:pt idx="7">
                  <c:v>0.00314742540601788</c:v>
                </c:pt>
                <c:pt idx="8">
                  <c:v>0.00316636058514344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628904"/>
        <c:axId val="2141898648"/>
      </c:scatterChart>
      <c:valAx>
        <c:axId val="2138628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41898648"/>
        <c:crosses val="autoZero"/>
        <c:crossBetween val="midCat"/>
      </c:valAx>
      <c:valAx>
        <c:axId val="2141898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86289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15</xdr:row>
      <xdr:rowOff>88900</xdr:rowOff>
    </xdr:from>
    <xdr:to>
      <xdr:col>5</xdr:col>
      <xdr:colOff>279400</xdr:colOff>
      <xdr:row>29</xdr:row>
      <xdr:rowOff>165100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15</xdr:row>
      <xdr:rowOff>63500</xdr:rowOff>
    </xdr:from>
    <xdr:to>
      <xdr:col>10</xdr:col>
      <xdr:colOff>723900</xdr:colOff>
      <xdr:row>29</xdr:row>
      <xdr:rowOff>139700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190500</xdr:colOff>
      <xdr:row>1</xdr:row>
      <xdr:rowOff>127000</xdr:rowOff>
    </xdr:from>
    <xdr:to>
      <xdr:col>16</xdr:col>
      <xdr:colOff>635000</xdr:colOff>
      <xdr:row>16</xdr:row>
      <xdr:rowOff>12700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N22" sqref="N22"/>
    </sheetView>
  </sheetViews>
  <sheetFormatPr baseColWidth="10" defaultRowHeight="15" x14ac:dyDescent="0"/>
  <cols>
    <col min="3" max="3" width="12.6640625" bestFit="1" customWidth="1"/>
    <col min="4" max="4" width="12.6640625" customWidth="1"/>
    <col min="5" max="5" width="14" bestFit="1" customWidth="1"/>
    <col min="6" max="6" width="14" customWidth="1"/>
    <col min="7" max="7" width="18" bestFit="1" customWidth="1"/>
  </cols>
  <sheetData>
    <row r="1" spans="1:10">
      <c r="A1" t="s">
        <v>9</v>
      </c>
      <c r="B1" t="s">
        <v>0</v>
      </c>
      <c r="C1" t="s">
        <v>2</v>
      </c>
      <c r="D1" t="s">
        <v>3</v>
      </c>
      <c r="E1" t="s">
        <v>1</v>
      </c>
      <c r="F1" t="s">
        <v>4</v>
      </c>
      <c r="G1" t="s">
        <v>8</v>
      </c>
      <c r="H1" t="s">
        <v>5</v>
      </c>
      <c r="I1" t="s">
        <v>6</v>
      </c>
      <c r="J1" t="s">
        <v>7</v>
      </c>
    </row>
    <row r="2" spans="1:10">
      <c r="A2">
        <f>B2+273.15</f>
        <v>335.38</v>
      </c>
      <c r="B2">
        <v>62.23</v>
      </c>
      <c r="C2">
        <v>0.121</v>
      </c>
      <c r="D2">
        <v>5.0000000000000001E-4</v>
      </c>
      <c r="E2">
        <v>1.98</v>
      </c>
      <c r="G2">
        <v>3.2770000000000001</v>
      </c>
      <c r="H2">
        <v>5.0000000000000001E-4</v>
      </c>
      <c r="I2">
        <f>LN(G2)</f>
        <v>1.1869283697166775</v>
      </c>
      <c r="J2">
        <f>1/A2</f>
        <v>2.9816924086111278E-3</v>
      </c>
    </row>
    <row r="3" spans="1:10">
      <c r="A3">
        <f t="shared" ref="A3:A12" si="0">B3+273.15</f>
        <v>333.64</v>
      </c>
      <c r="B3">
        <v>60.49</v>
      </c>
      <c r="C3">
        <v>0.11899999999999999</v>
      </c>
      <c r="D3">
        <v>5.0000000000000001E-4</v>
      </c>
      <c r="E3">
        <v>1.82</v>
      </c>
      <c r="G3">
        <v>3.5569999999999999</v>
      </c>
      <c r="H3">
        <v>5.0000000000000001E-4</v>
      </c>
      <c r="I3">
        <f t="shared" ref="I3:I12" si="1">LN(G3)</f>
        <v>1.2689174929663181</v>
      </c>
      <c r="J3">
        <f t="shared" ref="J3:J12" si="2">1/A3</f>
        <v>2.9972425368660835E-3</v>
      </c>
    </row>
    <row r="4" spans="1:10">
      <c r="A4">
        <f t="shared" si="0"/>
        <v>331.55999999999995</v>
      </c>
      <c r="B4">
        <v>58.41</v>
      </c>
      <c r="C4">
        <v>0.11899999999999999</v>
      </c>
      <c r="D4">
        <v>5.0000000000000001E-4</v>
      </c>
      <c r="E4">
        <v>1.69</v>
      </c>
      <c r="F4">
        <v>5.0000000000000001E-3</v>
      </c>
      <c r="G4">
        <v>3.8420000000000001</v>
      </c>
      <c r="H4">
        <v>5.0000000000000001E-3</v>
      </c>
      <c r="I4">
        <f t="shared" si="1"/>
        <v>1.3459930643463649</v>
      </c>
      <c r="J4">
        <f t="shared" si="2"/>
        <v>3.0160453613222349E-3</v>
      </c>
    </row>
    <row r="5" spans="1:10">
      <c r="A5">
        <f t="shared" si="0"/>
        <v>330.28</v>
      </c>
      <c r="B5">
        <v>57.13</v>
      </c>
      <c r="C5">
        <v>0.11799999999999999</v>
      </c>
      <c r="D5">
        <v>2.9999999999999997E-4</v>
      </c>
      <c r="E5">
        <v>1.58</v>
      </c>
      <c r="F5">
        <v>5.0000000000000001E-3</v>
      </c>
      <c r="G5">
        <v>4.1139999999999999</v>
      </c>
      <c r="H5">
        <v>1E-3</v>
      </c>
      <c r="I5">
        <f t="shared" si="1"/>
        <v>1.4143957912307654</v>
      </c>
      <c r="J5">
        <f t="shared" si="2"/>
        <v>3.027734043841589E-3</v>
      </c>
    </row>
    <row r="6" spans="1:10">
      <c r="A6">
        <f t="shared" si="0"/>
        <v>326.80999999999995</v>
      </c>
      <c r="B6">
        <v>53.66</v>
      </c>
      <c r="C6">
        <v>0.11700000000000001</v>
      </c>
      <c r="D6">
        <v>1E-4</v>
      </c>
      <c r="E6">
        <v>1.37</v>
      </c>
      <c r="F6">
        <v>5.0000000000000001E-3</v>
      </c>
      <c r="G6">
        <v>4.5990000000000002</v>
      </c>
      <c r="H6">
        <v>1E-3</v>
      </c>
      <c r="I6">
        <f t="shared" si="1"/>
        <v>1.5258388885577867</v>
      </c>
      <c r="J6">
        <f t="shared" si="2"/>
        <v>3.0598818885591021E-3</v>
      </c>
    </row>
    <row r="7" spans="1:10">
      <c r="A7">
        <f t="shared" si="0"/>
        <v>323.28999999999996</v>
      </c>
      <c r="B7">
        <v>50.14</v>
      </c>
      <c r="C7">
        <v>0.11600000000000001</v>
      </c>
      <c r="D7">
        <v>1E-4</v>
      </c>
      <c r="E7">
        <v>1.25</v>
      </c>
      <c r="F7">
        <v>5.0000000000000001E-3</v>
      </c>
      <c r="G7">
        <v>4.9850000000000003</v>
      </c>
      <c r="H7">
        <v>2E-3</v>
      </c>
      <c r="I7">
        <f t="shared" si="1"/>
        <v>1.6064334034138017</v>
      </c>
      <c r="J7">
        <f t="shared" si="2"/>
        <v>3.0931980574716205E-3</v>
      </c>
    </row>
    <row r="8" spans="1:10">
      <c r="A8">
        <f t="shared" si="0"/>
        <v>320.89999999999998</v>
      </c>
      <c r="B8">
        <v>47.75</v>
      </c>
      <c r="C8">
        <v>0.11600000000000001</v>
      </c>
      <c r="D8">
        <v>1E-4</v>
      </c>
      <c r="E8">
        <v>1.08</v>
      </c>
      <c r="F8">
        <v>5.0000000000000001E-3</v>
      </c>
      <c r="G8">
        <v>5.4050000000000002</v>
      </c>
      <c r="H8">
        <v>2E-3</v>
      </c>
      <c r="I8">
        <f t="shared" si="1"/>
        <v>1.6873244510911716</v>
      </c>
      <c r="J8">
        <f t="shared" si="2"/>
        <v>3.1162355874104083E-3</v>
      </c>
    </row>
    <row r="9" spans="1:10">
      <c r="A9">
        <f t="shared" si="0"/>
        <v>317.71999999999997</v>
      </c>
      <c r="B9">
        <v>44.57</v>
      </c>
      <c r="C9">
        <v>0.1148</v>
      </c>
      <c r="D9">
        <v>1E-4</v>
      </c>
      <c r="E9">
        <v>0.94</v>
      </c>
      <c r="F9">
        <v>5.0000000000000001E-3</v>
      </c>
      <c r="G9">
        <v>5.883</v>
      </c>
      <c r="H9">
        <v>2E-3</v>
      </c>
      <c r="I9">
        <f t="shared" si="1"/>
        <v>1.7720668358823188</v>
      </c>
      <c r="J9">
        <f t="shared" si="2"/>
        <v>3.1474254060178779E-3</v>
      </c>
    </row>
    <row r="10" spans="1:10">
      <c r="A10">
        <f t="shared" si="0"/>
        <v>315.82</v>
      </c>
      <c r="B10">
        <v>42.67</v>
      </c>
      <c r="C10">
        <v>0.1143</v>
      </c>
      <c r="D10">
        <v>1E-4</v>
      </c>
      <c r="E10">
        <v>0.85</v>
      </c>
      <c r="F10">
        <v>5.0000000000000001E-3</v>
      </c>
      <c r="G10">
        <v>6.1870000000000003</v>
      </c>
      <c r="H10">
        <v>2E-3</v>
      </c>
      <c r="I10">
        <f t="shared" si="1"/>
        <v>1.8224503165488517</v>
      </c>
      <c r="J10">
        <f t="shared" si="2"/>
        <v>3.1663605851434363E-3</v>
      </c>
    </row>
    <row r="11" spans="1:10">
      <c r="A11">
        <f t="shared" si="0"/>
        <v>312.08999999999997</v>
      </c>
      <c r="B11">
        <v>38.94</v>
      </c>
      <c r="C11">
        <v>0.113</v>
      </c>
      <c r="D11">
        <v>1E-4</v>
      </c>
      <c r="E11">
        <v>0.71</v>
      </c>
      <c r="F11">
        <v>5.0000000000000001E-3</v>
      </c>
      <c r="G11">
        <v>6.8159999999999998</v>
      </c>
      <c r="H11">
        <v>2E-3</v>
      </c>
      <c r="I11">
        <f t="shared" si="1"/>
        <v>1.9192727895270145</v>
      </c>
      <c r="J11">
        <f t="shared" si="2"/>
        <v>3.2042039155371852E-3</v>
      </c>
    </row>
    <row r="12" spans="1:10">
      <c r="A12">
        <f t="shared" si="0"/>
        <v>309.83</v>
      </c>
      <c r="B12">
        <v>36.68</v>
      </c>
      <c r="C12">
        <v>0.113</v>
      </c>
      <c r="D12">
        <v>1E-4</v>
      </c>
      <c r="E12">
        <v>0.61</v>
      </c>
      <c r="F12">
        <v>5.0000000000000001E-3</v>
      </c>
      <c r="G12">
        <v>7.173</v>
      </c>
      <c r="H12">
        <v>2E-3</v>
      </c>
      <c r="I12">
        <f t="shared" si="1"/>
        <v>1.9703239771442973</v>
      </c>
      <c r="J12">
        <f t="shared" si="2"/>
        <v>3.2275764128715748E-3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BRAVO S</dc:creator>
  <cp:lastModifiedBy>BRAVO S</cp:lastModifiedBy>
  <dcterms:created xsi:type="dcterms:W3CDTF">2022-05-02T14:19:54Z</dcterms:created>
  <dcterms:modified xsi:type="dcterms:W3CDTF">2022-05-02T16:25:15Z</dcterms:modified>
</cp:coreProperties>
</file>